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196" i="1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<sst xmlns="http://schemas.openxmlformats.org/spreadsheetml/2006/main" count="195" uniqueCount="195">
  <si>
    <t>Megnevezés</t>
  </si>
  <si>
    <t>Bruttó normál eladási ár</t>
  </si>
  <si>
    <t>INVOTONE ACA1002</t>
  </si>
  <si>
    <t>INVOTONE ACA1005</t>
  </si>
  <si>
    <t>INVOTONE ACA2002</t>
  </si>
  <si>
    <t>INVOTONE ACA2005</t>
  </si>
  <si>
    <t>INVOTONE ACA3003</t>
  </si>
  <si>
    <t>INVOTONE ACI1006 B</t>
  </si>
  <si>
    <t>INVOTONE ACI1006 BK</t>
  </si>
  <si>
    <t>INVOTONE ACI1006R</t>
  </si>
  <si>
    <t>INVOTONE ACI1106 BK</t>
  </si>
  <si>
    <t>INVOTONE ACI1106B</t>
  </si>
  <si>
    <t>INVOTONE ACI1106R</t>
  </si>
  <si>
    <t>INVOTONE ACI1204 BK</t>
  </si>
  <si>
    <t>INVOTONE ACI1206 BK</t>
  </si>
  <si>
    <t>INVOTONE ACI1304BK</t>
  </si>
  <si>
    <t>INVOTONE ACI1401 BK</t>
  </si>
  <si>
    <t>INVOTONE ACI1404 BK</t>
  </si>
  <si>
    <t>INVOTONE ACI1406 BK</t>
  </si>
  <si>
    <t xml:space="preserve">INVOTONE ACI1506 BK </t>
  </si>
  <si>
    <t>INVOTONE ACI1606 BK</t>
  </si>
  <si>
    <t>INVOTONE ACM1005 BK</t>
  </si>
  <si>
    <t>INVOTONE ACM1006BK</t>
  </si>
  <si>
    <t>INVOTONE ACM1101 BK</t>
  </si>
  <si>
    <t>INVOTONE ACM1103 B</t>
  </si>
  <si>
    <t>INVOTONE ACM1103 BK</t>
  </si>
  <si>
    <t>INVOTONE ACM1103 BK IPC-1210</t>
  </si>
  <si>
    <t>INVOTONE ACM1103 R</t>
  </si>
  <si>
    <t>INVOTONE ACM1105 BK</t>
  </si>
  <si>
    <t>INVOTONE ACM1106 B</t>
  </si>
  <si>
    <t>INVOTONE ACM1106 BK</t>
  </si>
  <si>
    <t>INVOTONE ACM1106R</t>
  </si>
  <si>
    <t>INVOTONE ACM1110 B</t>
  </si>
  <si>
    <t>INVOTONE ACM1110 BK</t>
  </si>
  <si>
    <t>INVOTONE ACM1110 BK IPC-1210</t>
  </si>
  <si>
    <t>INVOTONE ACM1110 R</t>
  </si>
  <si>
    <t>INVOTONE ACM2006 BK</t>
  </si>
  <si>
    <t>INVOTONE ACMIDI1002</t>
  </si>
  <si>
    <t>INVOTONE ACMIDI1005</t>
  </si>
  <si>
    <t>INVOTONE ACMIDI1006</t>
  </si>
  <si>
    <t>INVOTONE AD110</t>
  </si>
  <si>
    <t>INVOTONE AD120 3,5 mono jack</t>
  </si>
  <si>
    <t>INVOTONE AD140 6.3SJACKF-3.5SJACKM</t>
  </si>
  <si>
    <t>INVOTONE AD150 3.5SJACKF-6.3SJACKM</t>
  </si>
  <si>
    <t>INVOTONE AD150G 3.5SJACKF-6.3SJACKM</t>
  </si>
  <si>
    <t>INVOTONE AD160 RCAF-6.3MJACKM</t>
  </si>
  <si>
    <t>INVOTONE AD160G RCAF-6.3MJACKM GOLD</t>
  </si>
  <si>
    <t>INVOTONE AD170 2x3.5SJACKF-3.5SJACKM</t>
  </si>
  <si>
    <t>INVOTONE AD180 2x3.5SJACKF-6.3SJACKM</t>
  </si>
  <si>
    <t xml:space="preserve">INVOTONE AD190 2x6.3SJACKF-6.3SJACKM </t>
  </si>
  <si>
    <t>INVOTONE AD220 2xRCAF-6.3SJACKM</t>
  </si>
  <si>
    <t>INVOTONE AD230 2xRCAF-3.5SJACKM</t>
  </si>
  <si>
    <t>INVOTONE AD350 XLRF-6.3MJACKM</t>
  </si>
  <si>
    <t>INVOTONE AD355 XLR3F-XLR3M</t>
  </si>
  <si>
    <t>INVOTONE AD360 XLRF-6.3SJACKM</t>
  </si>
  <si>
    <t>INVOTONE AD370 XLRM-6.3SJACKF</t>
  </si>
  <si>
    <t>INVOTONE AD380 XLRF-6.3SJACKF</t>
  </si>
  <si>
    <t>INVOTONE AD390 6.3SJACKF-6.3SJACKF</t>
  </si>
  <si>
    <t>INVOTONE AD400 XLRM-RCAF</t>
  </si>
  <si>
    <t>INVOTONE AD410 XLRF-RCAF</t>
  </si>
  <si>
    <t>INVOTONE AD420 XLRF-RCAM</t>
  </si>
  <si>
    <t>INVOTONE AD430 XLRM-RCAM</t>
  </si>
  <si>
    <t>INVOTONE AD450 XLRM-6.3MJACKM</t>
  </si>
  <si>
    <t xml:space="preserve">INVOTONE AD460 XLRM-6.3SJACKM </t>
  </si>
  <si>
    <t>INVOTONE AD500 SPK4F-SPK4F</t>
  </si>
  <si>
    <t>INVOTONE AS12</t>
  </si>
  <si>
    <t>INVOTONE AS12A</t>
  </si>
  <si>
    <t>INVOTONE AS15</t>
  </si>
  <si>
    <t>INVOTONE AS15A</t>
  </si>
  <si>
    <t>INVOTONE AS15SA</t>
  </si>
  <si>
    <t>INVOTONE ASX18SA</t>
  </si>
  <si>
    <t>INVOTONE CM550PRO</t>
  </si>
  <si>
    <t>INVOTONE CM610PRO</t>
  </si>
  <si>
    <t>INVOTONE CM650PRO</t>
  </si>
  <si>
    <t>INVOTONE CM700PRO</t>
  </si>
  <si>
    <t>INVOTONE CT100</t>
  </si>
  <si>
    <t>INVOTONE D2550</t>
  </si>
  <si>
    <t>INVOTONE D4550</t>
  </si>
  <si>
    <t>INVOTONE DB0804/20M</t>
  </si>
  <si>
    <t>INVOTONE DB1</t>
  </si>
  <si>
    <t>INVOTONE DB1204/20M</t>
  </si>
  <si>
    <t>INVOTONE DB1204/30M</t>
  </si>
  <si>
    <t>INVOTONE DB1604/20M</t>
  </si>
  <si>
    <t>INVOTONE DB1604/30M</t>
  </si>
  <si>
    <t>INVOTONE DB1P</t>
  </si>
  <si>
    <t>INVOTONE DB2404/20M</t>
  </si>
  <si>
    <t>INVOTONE DB2404/30M</t>
  </si>
  <si>
    <t>INVOTONE DB3208/30M</t>
  </si>
  <si>
    <t>INVOTONE DB3208/40M</t>
  </si>
  <si>
    <t>INVOTONE DB3208/50M</t>
  </si>
  <si>
    <t>INVOTONE DM1000</t>
  </si>
  <si>
    <t>INVOTONE DM300PRO</t>
  </si>
  <si>
    <t>INVOTONE DM500</t>
  </si>
  <si>
    <t>INVOTONE DM54D</t>
  </si>
  <si>
    <t>INVOTONE DMX50</t>
  </si>
  <si>
    <t>INVOTONE DSX10A</t>
  </si>
  <si>
    <t>INVOTONE DSX12</t>
  </si>
  <si>
    <t>INVOTONE DSX12A</t>
  </si>
  <si>
    <t>INVOTONE DSX12CMA</t>
  </si>
  <si>
    <t>INVOTONE DSX12SA</t>
  </si>
  <si>
    <t>INVOTONE DSX15</t>
  </si>
  <si>
    <t>INVOTONE DSX15A</t>
  </si>
  <si>
    <t>INVOTONE DSX15SA</t>
  </si>
  <si>
    <t>INVOTONE DSX18S</t>
  </si>
  <si>
    <t>INVOTONE DSX18SA</t>
  </si>
  <si>
    <t>INVOTONE EVO15A</t>
  </si>
  <si>
    <t>INVOTONE GM200</t>
  </si>
  <si>
    <t>INVOTONE GM300</t>
  </si>
  <si>
    <t>INVOTONE H600</t>
  </si>
  <si>
    <t>INVOTONE HD2000</t>
  </si>
  <si>
    <t>INVOTONE ICL2 PRO</t>
  </si>
  <si>
    <t>INVOTONE ICL4</t>
  </si>
  <si>
    <t>INVOTONE IEQ215</t>
  </si>
  <si>
    <t>INVOTONE IEQ231</t>
  </si>
  <si>
    <t>INVOTONE IHA4PRO</t>
  </si>
  <si>
    <t>INVOTONE IHA6PRO</t>
  </si>
  <si>
    <t xml:space="preserve">INVOTONE ILINK  </t>
  </si>
  <si>
    <t>INVOTONE INSC200</t>
  </si>
  <si>
    <t>INVOTONE INSC500</t>
  </si>
  <si>
    <t>INVOTONE IPC1110</t>
  </si>
  <si>
    <t>INVOTONE IPC1210</t>
  </si>
  <si>
    <t>INVOTONE IPC1240</t>
  </si>
  <si>
    <t>INVOTONE IPC1610 2x1,5</t>
  </si>
  <si>
    <t>INVOTONE IPC1620 2x2,5</t>
  </si>
  <si>
    <t>INVOTONE IPC1630 2x4</t>
  </si>
  <si>
    <t>INVOTONE IPC1640 4x2,5</t>
  </si>
  <si>
    <t>INVOTONE IPC1760 2x1,5</t>
  </si>
  <si>
    <t>INVOTONE IPC206</t>
  </si>
  <si>
    <t>INVOTONE IPC238</t>
  </si>
  <si>
    <t>INVOTONE IPCDMX-P</t>
  </si>
  <si>
    <t>INVOTONE IPCDMX</t>
  </si>
  <si>
    <t>INVOTONE IPS10LA</t>
  </si>
  <si>
    <t>INVOTONE IPS12A</t>
  </si>
  <si>
    <t>INVOTONE IPS12HA</t>
  </si>
  <si>
    <t>INVOTONE IPS12LA</t>
  </si>
  <si>
    <t>INVOTONE IPS15A</t>
  </si>
  <si>
    <t>INVOTONE IPS15HA</t>
  </si>
  <si>
    <t>INVOTONE IPS15LA</t>
  </si>
  <si>
    <t>INVOTONE IPS16A</t>
  </si>
  <si>
    <t>INVOTONE IXO23</t>
  </si>
  <si>
    <t>INVOTONE IXO23SW</t>
  </si>
  <si>
    <t>INVOTONE IXO34</t>
  </si>
  <si>
    <t>INVOTONE IXO34SW</t>
  </si>
  <si>
    <t>INVOTONE J100S</t>
  </si>
  <si>
    <t>INVOTONE J110</t>
  </si>
  <si>
    <t>INVOTONE J120</t>
  </si>
  <si>
    <t>INVOTONE J120S</t>
  </si>
  <si>
    <t>INVOTONE J150</t>
  </si>
  <si>
    <t>INVOTONE J150S</t>
  </si>
  <si>
    <t>INVOTONE J160P</t>
  </si>
  <si>
    <t>INVOTONE J160SP</t>
  </si>
  <si>
    <t>INVOTONE J170</t>
  </si>
  <si>
    <t>INVOTONE J170S</t>
  </si>
  <si>
    <t>INVOTONE J180 BK</t>
  </si>
  <si>
    <t>INVOTONE J185</t>
  </si>
  <si>
    <t>INVOTONE J190F</t>
  </si>
  <si>
    <t>INVOTONE J200</t>
  </si>
  <si>
    <t>INVOTONE J200S</t>
  </si>
  <si>
    <t>INVOTONE J500FI</t>
  </si>
  <si>
    <t>INVOTONE J600FI</t>
  </si>
  <si>
    <t>INVOTONE MPF100 POP FILTER</t>
  </si>
  <si>
    <t>INVOTONE MPF200 POP FILTER</t>
  </si>
  <si>
    <t>INVOTONE MX12</t>
  </si>
  <si>
    <t>INVOTONE MX12FX</t>
  </si>
  <si>
    <t>INVOTONE MX12USB</t>
  </si>
  <si>
    <t>INVOTONE MX2208D</t>
  </si>
  <si>
    <t>INVOTONE MX5</t>
  </si>
  <si>
    <t>INVOTONE MX6</t>
  </si>
  <si>
    <t>INVOTONE MX6FX</t>
  </si>
  <si>
    <t>INVOTONE MX6USB</t>
  </si>
  <si>
    <t>INVOTONE RCA250MC</t>
  </si>
  <si>
    <t>INVOTONE RCA300MG</t>
  </si>
  <si>
    <t>INVOTONE RCA500F</t>
  </si>
  <si>
    <t>INVOTONE RCA500M</t>
  </si>
  <si>
    <t>INVOTONE SM150B</t>
  </si>
  <si>
    <t>INVOTONE SPK4MP</t>
  </si>
  <si>
    <t>INVOTONE SYSTEMDRIVE 206</t>
  </si>
  <si>
    <t>INVOTONE TMS100</t>
  </si>
  <si>
    <t>INVOTONE TMS200</t>
  </si>
  <si>
    <t>INVOTONE WS1</t>
  </si>
  <si>
    <t>INVOTONE WS6KIT</t>
  </si>
  <si>
    <t>INVOTONE XLR200FB</t>
  </si>
  <si>
    <t>INVOTONE XLR200MB</t>
  </si>
  <si>
    <t>INVOTONE XLR3F100 BK</t>
  </si>
  <si>
    <t>INVOTONE XLR3F100BL</t>
  </si>
  <si>
    <t>INVOTONE XLR3F100R</t>
  </si>
  <si>
    <t>INVOTONE XLR3F200</t>
  </si>
  <si>
    <t>INVOTONE XLR3F200BK</t>
  </si>
  <si>
    <t>INVOTONE XLR3F200R</t>
  </si>
  <si>
    <t>INVOTONE XLR3FB</t>
  </si>
  <si>
    <t>INVOTONE XLR3M100 BK</t>
  </si>
  <si>
    <t>INVOTONE XLR3M100BL</t>
  </si>
  <si>
    <t>INVOTONE XLR3M200</t>
  </si>
  <si>
    <t>INVOTONE XLR3M200BK</t>
  </si>
  <si>
    <t>INVOTONE XLR3M200R</t>
  </si>
</sst>
</file>

<file path=xl/styles.xml><?xml version="1.0" encoding="utf-8"?>
<styleSheet xmlns="http://schemas.openxmlformats.org/spreadsheetml/2006/main">
  <numFmts count="1">
    <numFmt numFmtId="164" formatCode="#,##0&quot; Ft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1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1590778</xdr:rowOff>
    </xdr:to>
    <xdr:pic>
      <xdr:nvPicPr>
        <xdr:cNvPr id="2" name="Kép 1" descr="IMG_443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181475" cy="159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6"/>
  <sheetViews>
    <sheetView tabSelected="1" workbookViewId="0">
      <selection activeCell="D2" sqref="D2"/>
    </sheetView>
  </sheetViews>
  <sheetFormatPr defaultRowHeight="15"/>
  <cols>
    <col min="1" max="1" width="40.140625" bestFit="1" customWidth="1"/>
    <col min="2" max="2" width="22.5703125" bestFit="1" customWidth="1"/>
  </cols>
  <sheetData>
    <row r="1" spans="1:2" ht="126" customHeight="1" thickBot="1"/>
    <row r="2" spans="1:2" ht="15.75" customHeight="1" thickBot="1">
      <c r="A2" s="5">
        <v>43476</v>
      </c>
      <c r="B2" s="6"/>
    </row>
    <row r="3" spans="1:2">
      <c r="A3" s="3" t="s">
        <v>0</v>
      </c>
      <c r="B3" s="4" t="s">
        <v>1</v>
      </c>
    </row>
    <row r="4" spans="1:2">
      <c r="A4" s="1" t="s">
        <v>2</v>
      </c>
      <c r="B4" s="2">
        <f>ROUND(1250,0)</f>
        <v>1250</v>
      </c>
    </row>
    <row r="5" spans="1:2">
      <c r="A5" s="1" t="s">
        <v>3</v>
      </c>
      <c r="B5" s="2">
        <f>ROUND(1600,0)</f>
        <v>1600</v>
      </c>
    </row>
    <row r="6" spans="1:2">
      <c r="A6" s="1" t="s">
        <v>4</v>
      </c>
      <c r="B6" s="2">
        <f>ROUND(1250,0)</f>
        <v>1250</v>
      </c>
    </row>
    <row r="7" spans="1:2">
      <c r="A7" s="1" t="s">
        <v>5</v>
      </c>
      <c r="B7" s="2">
        <f>ROUND(1890,0)</f>
        <v>1890</v>
      </c>
    </row>
    <row r="8" spans="1:2">
      <c r="A8" s="1" t="s">
        <v>6</v>
      </c>
      <c r="B8" s="2">
        <f>ROUND(1600,0)</f>
        <v>1600</v>
      </c>
    </row>
    <row r="9" spans="1:2">
      <c r="A9" s="1" t="s">
        <v>7</v>
      </c>
      <c r="B9" s="2">
        <f>ROUND(1500,0)</f>
        <v>1500</v>
      </c>
    </row>
    <row r="10" spans="1:2">
      <c r="A10" s="1" t="s">
        <v>8</v>
      </c>
      <c r="B10" s="2">
        <f>ROUND(1500,0)</f>
        <v>1500</v>
      </c>
    </row>
    <row r="11" spans="1:2">
      <c r="A11" s="1" t="s">
        <v>9</v>
      </c>
      <c r="B11" s="2">
        <f>ROUND(1500,0)</f>
        <v>1500</v>
      </c>
    </row>
    <row r="12" spans="1:2">
      <c r="A12" s="1" t="s">
        <v>10</v>
      </c>
      <c r="B12" s="2">
        <f>ROUND(1650,0)</f>
        <v>1650</v>
      </c>
    </row>
    <row r="13" spans="1:2">
      <c r="A13" s="1" t="s">
        <v>11</v>
      </c>
      <c r="B13" s="2">
        <f>ROUND(1650,0)</f>
        <v>1650</v>
      </c>
    </row>
    <row r="14" spans="1:2">
      <c r="A14" s="1" t="s">
        <v>12</v>
      </c>
      <c r="B14" s="2">
        <f>ROUND(1650,0)</f>
        <v>1650</v>
      </c>
    </row>
    <row r="15" spans="1:2">
      <c r="A15" s="1" t="s">
        <v>13</v>
      </c>
      <c r="B15" s="2">
        <f>ROUND(1200,0)</f>
        <v>1200</v>
      </c>
    </row>
    <row r="16" spans="1:2">
      <c r="A16" s="1" t="s">
        <v>14</v>
      </c>
      <c r="B16" s="2">
        <f>ROUND(1800,0)</f>
        <v>1800</v>
      </c>
    </row>
    <row r="17" spans="1:2">
      <c r="A17" s="1" t="s">
        <v>15</v>
      </c>
      <c r="B17" s="2">
        <f>ROUND(1200,0)</f>
        <v>1200</v>
      </c>
    </row>
    <row r="18" spans="1:2">
      <c r="A18" s="1" t="s">
        <v>16</v>
      </c>
      <c r="B18" s="2">
        <f>ROUND(1190,0)</f>
        <v>1190</v>
      </c>
    </row>
    <row r="19" spans="1:2">
      <c r="A19" s="1" t="s">
        <v>17</v>
      </c>
      <c r="B19" s="2">
        <f>ROUND(1750,0)</f>
        <v>1750</v>
      </c>
    </row>
    <row r="20" spans="1:2">
      <c r="A20" s="1" t="s">
        <v>18</v>
      </c>
      <c r="B20" s="2">
        <f>ROUND(2189,0)</f>
        <v>2189</v>
      </c>
    </row>
    <row r="21" spans="1:2">
      <c r="A21" s="1" t="s">
        <v>19</v>
      </c>
      <c r="B21" s="2">
        <f>ROUND(2200,0)</f>
        <v>2200</v>
      </c>
    </row>
    <row r="22" spans="1:2">
      <c r="A22" s="1" t="s">
        <v>20</v>
      </c>
      <c r="B22" s="2">
        <f>ROUND(2250,0)</f>
        <v>2250</v>
      </c>
    </row>
    <row r="23" spans="1:2">
      <c r="A23" s="1" t="s">
        <v>21</v>
      </c>
      <c r="B23" s="2">
        <f>ROUND(1500,0)</f>
        <v>1500</v>
      </c>
    </row>
    <row r="24" spans="1:2">
      <c r="A24" s="1" t="s">
        <v>22</v>
      </c>
      <c r="B24" s="2">
        <f>ROUND(1500,0)</f>
        <v>1500</v>
      </c>
    </row>
    <row r="25" spans="1:2">
      <c r="A25" s="1" t="s">
        <v>23</v>
      </c>
      <c r="B25" s="2">
        <f>ROUND(991,0)</f>
        <v>991</v>
      </c>
    </row>
    <row r="26" spans="1:2">
      <c r="A26" s="1" t="s">
        <v>24</v>
      </c>
      <c r="B26" s="2">
        <f>ROUND(1290,0)</f>
        <v>1290</v>
      </c>
    </row>
    <row r="27" spans="1:2">
      <c r="A27" s="1" t="s">
        <v>25</v>
      </c>
      <c r="B27" s="2">
        <f>ROUND(1450,0)</f>
        <v>1450</v>
      </c>
    </row>
    <row r="28" spans="1:2">
      <c r="A28" s="1" t="s">
        <v>26</v>
      </c>
      <c r="B28" s="2">
        <f>ROUND(1500,0)</f>
        <v>1500</v>
      </c>
    </row>
    <row r="29" spans="1:2">
      <c r="A29" s="1" t="s">
        <v>27</v>
      </c>
      <c r="B29" s="2">
        <f>ROUND(1200,0)</f>
        <v>1200</v>
      </c>
    </row>
    <row r="30" spans="1:2">
      <c r="A30" s="1" t="s">
        <v>28</v>
      </c>
      <c r="B30" s="2">
        <f>ROUND(1850,0)</f>
        <v>1850</v>
      </c>
    </row>
    <row r="31" spans="1:2">
      <c r="A31" s="1" t="s">
        <v>29</v>
      </c>
      <c r="B31" s="2">
        <f>ROUND(1600,0)</f>
        <v>1600</v>
      </c>
    </row>
    <row r="32" spans="1:2">
      <c r="A32" s="1" t="s">
        <v>30</v>
      </c>
      <c r="B32" s="2">
        <f>ROUND(1750,0)</f>
        <v>1750</v>
      </c>
    </row>
    <row r="33" spans="1:2">
      <c r="A33" s="1" t="s">
        <v>31</v>
      </c>
      <c r="B33" s="2">
        <f>ROUND(1600,0)</f>
        <v>1600</v>
      </c>
    </row>
    <row r="34" spans="1:2">
      <c r="A34" s="1" t="s">
        <v>32</v>
      </c>
      <c r="B34" s="2">
        <f>ROUND(2101,0)</f>
        <v>2101</v>
      </c>
    </row>
    <row r="35" spans="1:2">
      <c r="A35" s="1" t="s">
        <v>33</v>
      </c>
      <c r="B35" s="2">
        <f>ROUND(2750,0)</f>
        <v>2750</v>
      </c>
    </row>
    <row r="36" spans="1:2">
      <c r="A36" s="1" t="s">
        <v>34</v>
      </c>
      <c r="B36" s="2">
        <f>ROUND(2790,0)</f>
        <v>2790</v>
      </c>
    </row>
    <row r="37" spans="1:2">
      <c r="A37" s="1" t="s">
        <v>35</v>
      </c>
      <c r="B37" s="2">
        <f>ROUND(2101,0)</f>
        <v>2101</v>
      </c>
    </row>
    <row r="38" spans="1:2">
      <c r="A38" s="1" t="s">
        <v>36</v>
      </c>
      <c r="B38" s="2">
        <f>ROUND(1650,0)</f>
        <v>1650</v>
      </c>
    </row>
    <row r="39" spans="1:2">
      <c r="A39" s="1" t="s">
        <v>37</v>
      </c>
      <c r="B39" s="2">
        <f>ROUND(950,0)</f>
        <v>950</v>
      </c>
    </row>
    <row r="40" spans="1:2">
      <c r="A40" s="1" t="s">
        <v>38</v>
      </c>
      <c r="B40" s="2">
        <f>ROUND(1789,0)</f>
        <v>1789</v>
      </c>
    </row>
    <row r="41" spans="1:2">
      <c r="A41" s="1" t="s">
        <v>39</v>
      </c>
      <c r="B41" s="2">
        <f>ROUND(1850,0)</f>
        <v>1850</v>
      </c>
    </row>
    <row r="42" spans="1:2">
      <c r="A42" s="1" t="s">
        <v>40</v>
      </c>
      <c r="B42" s="2">
        <f>ROUND(100,0)</f>
        <v>100</v>
      </c>
    </row>
    <row r="43" spans="1:2">
      <c r="A43" s="1" t="s">
        <v>41</v>
      </c>
      <c r="B43" s="2">
        <f>ROUND(100,0)</f>
        <v>100</v>
      </c>
    </row>
    <row r="44" spans="1:2">
      <c r="A44" s="1" t="s">
        <v>42</v>
      </c>
      <c r="B44" s="2">
        <f>ROUND(199,0)</f>
        <v>199</v>
      </c>
    </row>
    <row r="45" spans="1:2">
      <c r="A45" s="1" t="s">
        <v>43</v>
      </c>
      <c r="B45" s="2">
        <f>ROUND(199,0)</f>
        <v>199</v>
      </c>
    </row>
    <row r="46" spans="1:2">
      <c r="A46" s="1" t="s">
        <v>44</v>
      </c>
      <c r="B46" s="2">
        <f>ROUND(300,0)</f>
        <v>300</v>
      </c>
    </row>
    <row r="47" spans="1:2">
      <c r="A47" s="1" t="s">
        <v>45</v>
      </c>
      <c r="B47" s="2">
        <f>ROUND(250,0)</f>
        <v>250</v>
      </c>
    </row>
    <row r="48" spans="1:2">
      <c r="A48" s="1" t="s">
        <v>46</v>
      </c>
      <c r="B48" s="2">
        <f>ROUND(300,0)</f>
        <v>300</v>
      </c>
    </row>
    <row r="49" spans="1:2">
      <c r="A49" s="1" t="s">
        <v>47</v>
      </c>
      <c r="B49" s="2">
        <f>ROUND(199,0)</f>
        <v>199</v>
      </c>
    </row>
    <row r="50" spans="1:2">
      <c r="A50" s="1" t="s">
        <v>48</v>
      </c>
      <c r="B50" s="2">
        <f>ROUND(199,0)</f>
        <v>199</v>
      </c>
    </row>
    <row r="51" spans="1:2">
      <c r="A51" s="1" t="s">
        <v>49</v>
      </c>
      <c r="B51" s="2">
        <f>ROUND(199,0)</f>
        <v>199</v>
      </c>
    </row>
    <row r="52" spans="1:2">
      <c r="A52" s="1" t="s">
        <v>50</v>
      </c>
      <c r="B52" s="2">
        <f>ROUND(100,0)</f>
        <v>100</v>
      </c>
    </row>
    <row r="53" spans="1:2">
      <c r="A53" s="1" t="s">
        <v>51</v>
      </c>
      <c r="B53" s="2">
        <f>ROUND(150,0)</f>
        <v>150</v>
      </c>
    </row>
    <row r="54" spans="1:2">
      <c r="A54" s="1" t="s">
        <v>52</v>
      </c>
      <c r="B54" s="2">
        <f>ROUND(599,0)</f>
        <v>599</v>
      </c>
    </row>
    <row r="55" spans="1:2">
      <c r="A55" s="1" t="s">
        <v>53</v>
      </c>
      <c r="B55" s="2">
        <f>ROUND(500,0)</f>
        <v>500</v>
      </c>
    </row>
    <row r="56" spans="1:2">
      <c r="A56" s="1" t="s">
        <v>54</v>
      </c>
      <c r="B56" s="2">
        <f>ROUND(599,0)</f>
        <v>599</v>
      </c>
    </row>
    <row r="57" spans="1:2">
      <c r="A57" s="1" t="s">
        <v>55</v>
      </c>
      <c r="B57" s="2">
        <f>ROUND(690,0)</f>
        <v>690</v>
      </c>
    </row>
    <row r="58" spans="1:2">
      <c r="A58" s="1" t="s">
        <v>56</v>
      </c>
      <c r="B58" s="2">
        <f>ROUND(599,0)</f>
        <v>599</v>
      </c>
    </row>
    <row r="59" spans="1:2">
      <c r="A59" s="1" t="s">
        <v>57</v>
      </c>
      <c r="B59" s="2">
        <f>ROUND(790,0)</f>
        <v>790</v>
      </c>
    </row>
    <row r="60" spans="1:2">
      <c r="A60" s="1" t="s">
        <v>58</v>
      </c>
      <c r="B60" s="2">
        <f>ROUND(500,0)</f>
        <v>500</v>
      </c>
    </row>
    <row r="61" spans="1:2">
      <c r="A61" s="1" t="s">
        <v>59</v>
      </c>
      <c r="B61" s="2">
        <f>ROUND(500,0)</f>
        <v>500</v>
      </c>
    </row>
    <row r="62" spans="1:2">
      <c r="A62" s="1" t="s">
        <v>60</v>
      </c>
      <c r="B62" s="2">
        <f>ROUND(500,0)</f>
        <v>500</v>
      </c>
    </row>
    <row r="63" spans="1:2">
      <c r="A63" s="1" t="s">
        <v>61</v>
      </c>
      <c r="B63" s="2">
        <f>ROUND(500,0)</f>
        <v>500</v>
      </c>
    </row>
    <row r="64" spans="1:2">
      <c r="A64" s="1" t="s">
        <v>62</v>
      </c>
      <c r="B64" s="2">
        <f>ROUND(599,0)</f>
        <v>599</v>
      </c>
    </row>
    <row r="65" spans="1:2">
      <c r="A65" s="1" t="s">
        <v>63</v>
      </c>
      <c r="B65" s="2">
        <f>ROUND(599,0)</f>
        <v>599</v>
      </c>
    </row>
    <row r="66" spans="1:2">
      <c r="A66" s="1" t="s">
        <v>64</v>
      </c>
      <c r="B66" s="2">
        <f>ROUND(751,0)</f>
        <v>751</v>
      </c>
    </row>
    <row r="67" spans="1:2">
      <c r="A67" s="1" t="s">
        <v>65</v>
      </c>
      <c r="B67" s="2">
        <f>ROUND(42901,0)</f>
        <v>42901</v>
      </c>
    </row>
    <row r="68" spans="1:2">
      <c r="A68" s="1" t="s">
        <v>66</v>
      </c>
      <c r="B68" s="2">
        <f>ROUND(86900,0)</f>
        <v>86900</v>
      </c>
    </row>
    <row r="69" spans="1:2">
      <c r="A69" s="1" t="s">
        <v>67</v>
      </c>
      <c r="B69" s="2">
        <f>ROUND(54900,0)</f>
        <v>54900</v>
      </c>
    </row>
    <row r="70" spans="1:2">
      <c r="A70" s="1" t="s">
        <v>68</v>
      </c>
      <c r="B70" s="2">
        <f>ROUND(100900,0)</f>
        <v>100900</v>
      </c>
    </row>
    <row r="71" spans="1:2">
      <c r="A71" s="1" t="s">
        <v>69</v>
      </c>
      <c r="B71" s="2">
        <f>ROUND(97900,0)</f>
        <v>97900</v>
      </c>
    </row>
    <row r="72" spans="1:2">
      <c r="A72" s="1" t="s">
        <v>70</v>
      </c>
      <c r="B72" s="2">
        <f>ROUND(199901,0)</f>
        <v>199901</v>
      </c>
    </row>
    <row r="73" spans="1:2">
      <c r="A73" s="1" t="s">
        <v>71</v>
      </c>
      <c r="B73" s="2">
        <f>ROUND(11900,0)</f>
        <v>11900</v>
      </c>
    </row>
    <row r="74" spans="1:2">
      <c r="A74" s="1" t="s">
        <v>72</v>
      </c>
      <c r="B74" s="2">
        <f>ROUND(8900,0)</f>
        <v>8900</v>
      </c>
    </row>
    <row r="75" spans="1:2">
      <c r="A75" s="1" t="s">
        <v>73</v>
      </c>
      <c r="B75" s="2">
        <f>ROUND(12899,0)</f>
        <v>12899</v>
      </c>
    </row>
    <row r="76" spans="1:2">
      <c r="A76" s="1" t="s">
        <v>74</v>
      </c>
      <c r="B76" s="2">
        <f>ROUND(11900,0)</f>
        <v>11900</v>
      </c>
    </row>
    <row r="77" spans="1:2">
      <c r="A77" s="1" t="s">
        <v>75</v>
      </c>
      <c r="B77" s="2">
        <f>ROUND(10900,0)</f>
        <v>10900</v>
      </c>
    </row>
    <row r="78" spans="1:2">
      <c r="A78" s="1" t="s">
        <v>76</v>
      </c>
      <c r="B78" s="2">
        <f>ROUND(124899,0)</f>
        <v>124899</v>
      </c>
    </row>
    <row r="79" spans="1:2">
      <c r="A79" s="1" t="s">
        <v>77</v>
      </c>
      <c r="B79" s="2">
        <f>ROUND(209901,0)</f>
        <v>209901</v>
      </c>
    </row>
    <row r="80" spans="1:2">
      <c r="A80" s="1" t="s">
        <v>78</v>
      </c>
      <c r="B80" s="2">
        <f>ROUND(42901,0)</f>
        <v>42901</v>
      </c>
    </row>
    <row r="81" spans="1:2">
      <c r="A81" s="1" t="s">
        <v>79</v>
      </c>
      <c r="B81" s="2">
        <f>ROUND(10900,0)</f>
        <v>10900</v>
      </c>
    </row>
    <row r="82" spans="1:2">
      <c r="A82" s="1" t="s">
        <v>80</v>
      </c>
      <c r="B82" s="2">
        <f>ROUND(56900,0)</f>
        <v>56900</v>
      </c>
    </row>
    <row r="83" spans="1:2">
      <c r="A83" s="1" t="s">
        <v>81</v>
      </c>
      <c r="B83" s="2">
        <f>ROUND(64900,0)</f>
        <v>64900</v>
      </c>
    </row>
    <row r="84" spans="1:2">
      <c r="A84" s="1" t="s">
        <v>82</v>
      </c>
      <c r="B84" s="2">
        <f>ROUND(63900,0)</f>
        <v>63900</v>
      </c>
    </row>
    <row r="85" spans="1:2">
      <c r="A85" s="1" t="s">
        <v>83</v>
      </c>
      <c r="B85" s="2">
        <f>ROUND(74900,0)</f>
        <v>74900</v>
      </c>
    </row>
    <row r="86" spans="1:2">
      <c r="A86" s="1" t="s">
        <v>84</v>
      </c>
      <c r="B86" s="2">
        <f>ROUND(9900,0)</f>
        <v>9900</v>
      </c>
    </row>
    <row r="87" spans="1:2">
      <c r="A87" s="1" t="s">
        <v>85</v>
      </c>
      <c r="B87" s="2">
        <f>ROUND(87901,0)</f>
        <v>87901</v>
      </c>
    </row>
    <row r="88" spans="1:2">
      <c r="A88" s="1" t="s">
        <v>86</v>
      </c>
      <c r="B88" s="2">
        <f>ROUND(114899,0)</f>
        <v>114899</v>
      </c>
    </row>
    <row r="89" spans="1:2">
      <c r="A89" s="1" t="s">
        <v>87</v>
      </c>
      <c r="B89" s="2">
        <f>ROUND(138900,0)</f>
        <v>138900</v>
      </c>
    </row>
    <row r="90" spans="1:2">
      <c r="A90" s="1" t="s">
        <v>88</v>
      </c>
      <c r="B90" s="2">
        <f>ROUND(169901,0)</f>
        <v>169901</v>
      </c>
    </row>
    <row r="91" spans="1:2">
      <c r="A91" s="1" t="s">
        <v>89</v>
      </c>
      <c r="B91" s="2">
        <f>ROUND(249900,0)</f>
        <v>249900</v>
      </c>
    </row>
    <row r="92" spans="1:2">
      <c r="A92" s="1" t="s">
        <v>90</v>
      </c>
      <c r="B92" s="2">
        <f>ROUND(14900,0)</f>
        <v>14900</v>
      </c>
    </row>
    <row r="93" spans="1:2">
      <c r="A93" s="1" t="s">
        <v>91</v>
      </c>
      <c r="B93" s="2">
        <f>ROUND(7501,0)</f>
        <v>7501</v>
      </c>
    </row>
    <row r="94" spans="1:2">
      <c r="A94" s="1" t="s">
        <v>92</v>
      </c>
      <c r="B94" s="2">
        <f>ROUND(8900,0)</f>
        <v>8900</v>
      </c>
    </row>
    <row r="95" spans="1:2">
      <c r="A95" s="1" t="s">
        <v>93</v>
      </c>
      <c r="B95" s="2">
        <f>ROUND(16900,0)</f>
        <v>16900</v>
      </c>
    </row>
    <row r="96" spans="1:2">
      <c r="A96" s="1" t="s">
        <v>94</v>
      </c>
      <c r="B96" s="2">
        <f>ROUND(250,0)</f>
        <v>250</v>
      </c>
    </row>
    <row r="97" spans="1:2">
      <c r="A97" s="1" t="s">
        <v>95</v>
      </c>
      <c r="B97" s="2">
        <f>ROUND(129899,0)</f>
        <v>129899</v>
      </c>
    </row>
    <row r="98" spans="1:2">
      <c r="A98" s="1" t="s">
        <v>96</v>
      </c>
      <c r="B98" s="2">
        <f>ROUND(109899,0)</f>
        <v>109899</v>
      </c>
    </row>
    <row r="99" spans="1:2">
      <c r="A99" s="1" t="s">
        <v>97</v>
      </c>
      <c r="B99" s="2">
        <f>ROUND(159901,0)</f>
        <v>159901</v>
      </c>
    </row>
    <row r="100" spans="1:2">
      <c r="A100" s="1" t="s">
        <v>98</v>
      </c>
      <c r="B100" s="2">
        <f>ROUND(105900,0)</f>
        <v>105900</v>
      </c>
    </row>
    <row r="101" spans="1:2">
      <c r="A101" s="1" t="s">
        <v>99</v>
      </c>
      <c r="B101" s="2">
        <f>ROUND(104899,0)</f>
        <v>104899</v>
      </c>
    </row>
    <row r="102" spans="1:2">
      <c r="A102" s="1" t="s">
        <v>100</v>
      </c>
      <c r="B102" s="2">
        <f>ROUND(129899,0)</f>
        <v>129899</v>
      </c>
    </row>
    <row r="103" spans="1:2">
      <c r="A103" s="1" t="s">
        <v>101</v>
      </c>
      <c r="B103" s="2">
        <f>ROUND(179901,0)</f>
        <v>179901</v>
      </c>
    </row>
    <row r="104" spans="1:2">
      <c r="A104" s="1" t="s">
        <v>102</v>
      </c>
      <c r="B104" s="2">
        <f>ROUND(159901,0)</f>
        <v>159901</v>
      </c>
    </row>
    <row r="105" spans="1:2">
      <c r="A105" s="1" t="s">
        <v>103</v>
      </c>
      <c r="B105" s="2">
        <f>ROUND(99899,0)</f>
        <v>99899</v>
      </c>
    </row>
    <row r="106" spans="1:2">
      <c r="A106" s="1" t="s">
        <v>104</v>
      </c>
      <c r="B106" s="2">
        <f>ROUND(184901,0)</f>
        <v>184901</v>
      </c>
    </row>
    <row r="107" spans="1:2">
      <c r="A107" s="1" t="s">
        <v>105</v>
      </c>
      <c r="B107" s="2">
        <f>ROUND(69900,0)</f>
        <v>69900</v>
      </c>
    </row>
    <row r="108" spans="1:2">
      <c r="A108" s="1" t="s">
        <v>106</v>
      </c>
      <c r="B108" s="2">
        <f>ROUND(16900,0)</f>
        <v>16900</v>
      </c>
    </row>
    <row r="109" spans="1:2">
      <c r="A109" s="1" t="s">
        <v>107</v>
      </c>
      <c r="B109" s="2">
        <f>ROUND(16900,0)</f>
        <v>16900</v>
      </c>
    </row>
    <row r="110" spans="1:2">
      <c r="A110" s="1" t="s">
        <v>108</v>
      </c>
      <c r="B110" s="2">
        <f>ROUND(5900,0)</f>
        <v>5900</v>
      </c>
    </row>
    <row r="111" spans="1:2">
      <c r="A111" s="1" t="s">
        <v>109</v>
      </c>
      <c r="B111" s="2">
        <f>ROUND(7290,0)</f>
        <v>7290</v>
      </c>
    </row>
    <row r="112" spans="1:2">
      <c r="A112" s="1" t="s">
        <v>110</v>
      </c>
      <c r="B112" s="2">
        <f>ROUND(37901,0)</f>
        <v>37901</v>
      </c>
    </row>
    <row r="113" spans="1:2">
      <c r="A113" s="1" t="s">
        <v>111</v>
      </c>
      <c r="B113" s="2">
        <f>ROUND(46900,0)</f>
        <v>46900</v>
      </c>
    </row>
    <row r="114" spans="1:2">
      <c r="A114" s="1" t="s">
        <v>112</v>
      </c>
      <c r="B114" s="2">
        <f>ROUND(42901,0)</f>
        <v>42901</v>
      </c>
    </row>
    <row r="115" spans="1:2">
      <c r="A115" s="1" t="s">
        <v>113</v>
      </c>
      <c r="B115" s="2">
        <f>ROUND(65900,0)</f>
        <v>65900</v>
      </c>
    </row>
    <row r="116" spans="1:2">
      <c r="A116" s="1" t="s">
        <v>114</v>
      </c>
      <c r="B116" s="2">
        <f>ROUND(36900,0)</f>
        <v>36900</v>
      </c>
    </row>
    <row r="117" spans="1:2">
      <c r="A117" s="1" t="s">
        <v>115</v>
      </c>
      <c r="B117" s="2">
        <f>ROUND(39900,0)</f>
        <v>39900</v>
      </c>
    </row>
    <row r="118" spans="1:2">
      <c r="A118" s="1" t="s">
        <v>116</v>
      </c>
      <c r="B118" s="2">
        <f>ROUND(34900,0)</f>
        <v>34900</v>
      </c>
    </row>
    <row r="119" spans="1:2">
      <c r="A119" s="1" t="s">
        <v>117</v>
      </c>
      <c r="B119" s="2">
        <f>ROUND(1190,0)</f>
        <v>1190</v>
      </c>
    </row>
    <row r="120" spans="1:2">
      <c r="A120" s="1" t="s">
        <v>118</v>
      </c>
      <c r="B120" s="2">
        <f>ROUND(1789,0)</f>
        <v>1789</v>
      </c>
    </row>
    <row r="121" spans="1:2">
      <c r="A121" s="1" t="s">
        <v>119</v>
      </c>
      <c r="B121" s="2">
        <f>ROUND(250,0)</f>
        <v>250</v>
      </c>
    </row>
    <row r="122" spans="1:2">
      <c r="A122" s="1" t="s">
        <v>120</v>
      </c>
      <c r="B122" s="2">
        <f>ROUND(250,0)</f>
        <v>250</v>
      </c>
    </row>
    <row r="123" spans="1:2">
      <c r="A123" s="1" t="s">
        <v>121</v>
      </c>
      <c r="B123" s="2">
        <f>ROUND(199,0)</f>
        <v>199</v>
      </c>
    </row>
    <row r="124" spans="1:2">
      <c r="A124" s="1" t="s">
        <v>122</v>
      </c>
      <c r="B124" s="2">
        <f>ROUND(340,0)</f>
        <v>340</v>
      </c>
    </row>
    <row r="125" spans="1:2">
      <c r="A125" s="1" t="s">
        <v>123</v>
      </c>
      <c r="B125" s="2">
        <f>ROUND(490,0)</f>
        <v>490</v>
      </c>
    </row>
    <row r="126" spans="1:2">
      <c r="A126" s="1" t="s">
        <v>124</v>
      </c>
      <c r="B126" s="2">
        <f>ROUND(751,0)</f>
        <v>751</v>
      </c>
    </row>
    <row r="127" spans="1:2">
      <c r="A127" s="1" t="s">
        <v>125</v>
      </c>
      <c r="B127" s="2">
        <f>ROUND(751,0)</f>
        <v>751</v>
      </c>
    </row>
    <row r="128" spans="1:2">
      <c r="A128" s="1" t="s">
        <v>126</v>
      </c>
      <c r="B128" s="2">
        <f>ROUND(199,0)</f>
        <v>199</v>
      </c>
    </row>
    <row r="129" spans="1:2">
      <c r="A129" s="1" t="s">
        <v>127</v>
      </c>
      <c r="B129" s="2">
        <f>ROUND(300,0)</f>
        <v>300</v>
      </c>
    </row>
    <row r="130" spans="1:2">
      <c r="A130" s="1" t="s">
        <v>128</v>
      </c>
      <c r="B130" s="2">
        <f>ROUND(351,0)</f>
        <v>351</v>
      </c>
    </row>
    <row r="131" spans="1:2">
      <c r="A131" s="1" t="s">
        <v>129</v>
      </c>
      <c r="B131" s="2">
        <f>ROUND(800,0)</f>
        <v>800</v>
      </c>
    </row>
    <row r="132" spans="1:2">
      <c r="A132" s="1" t="s">
        <v>130</v>
      </c>
      <c r="B132" s="2">
        <f>ROUND(351,0)</f>
        <v>351</v>
      </c>
    </row>
    <row r="133" spans="1:2">
      <c r="A133" s="1" t="s">
        <v>131</v>
      </c>
      <c r="B133" s="2">
        <f>ROUND(52901,0)</f>
        <v>52901</v>
      </c>
    </row>
    <row r="134" spans="1:2">
      <c r="A134" s="1" t="s">
        <v>132</v>
      </c>
      <c r="B134" s="2">
        <f>ROUND(94899,0)</f>
        <v>94899</v>
      </c>
    </row>
    <row r="135" spans="1:2">
      <c r="A135" s="1" t="s">
        <v>133</v>
      </c>
      <c r="B135" s="2">
        <f>ROUND(129899,0)</f>
        <v>129899</v>
      </c>
    </row>
    <row r="136" spans="1:2">
      <c r="A136" s="1" t="s">
        <v>134</v>
      </c>
      <c r="B136" s="2">
        <f>ROUND(69900,0)</f>
        <v>69900</v>
      </c>
    </row>
    <row r="137" spans="1:2">
      <c r="A137" s="1" t="s">
        <v>135</v>
      </c>
      <c r="B137" s="2">
        <f>ROUND(99899,0)</f>
        <v>99899</v>
      </c>
    </row>
    <row r="138" spans="1:2">
      <c r="A138" s="1" t="s">
        <v>136</v>
      </c>
      <c r="B138" s="2">
        <f>ROUND(169901,0)</f>
        <v>169901</v>
      </c>
    </row>
    <row r="139" spans="1:2">
      <c r="A139" s="1" t="s">
        <v>137</v>
      </c>
      <c r="B139" s="2">
        <f>ROUND(79900,0)</f>
        <v>79900</v>
      </c>
    </row>
    <row r="140" spans="1:2">
      <c r="A140" s="1" t="s">
        <v>138</v>
      </c>
      <c r="B140" s="2">
        <f>ROUND(48900,0)</f>
        <v>48900</v>
      </c>
    </row>
    <row r="141" spans="1:2">
      <c r="A141" s="1" t="s">
        <v>139</v>
      </c>
      <c r="B141" s="2">
        <f>ROUND(28900,0)</f>
        <v>28900</v>
      </c>
    </row>
    <row r="142" spans="1:2">
      <c r="A142" s="1" t="s">
        <v>140</v>
      </c>
      <c r="B142" s="2">
        <f>ROUND(20900,0)</f>
        <v>20900</v>
      </c>
    </row>
    <row r="143" spans="1:2">
      <c r="A143" s="1" t="s">
        <v>141</v>
      </c>
      <c r="B143" s="2">
        <f>ROUND(27901,0)</f>
        <v>27901</v>
      </c>
    </row>
    <row r="144" spans="1:2">
      <c r="A144" s="1" t="s">
        <v>142</v>
      </c>
      <c r="B144" s="2">
        <f>ROUND(23900,0)</f>
        <v>23900</v>
      </c>
    </row>
    <row r="145" spans="1:2">
      <c r="A145" s="1" t="s">
        <v>143</v>
      </c>
      <c r="B145" s="2">
        <f>ROUND(180,0)</f>
        <v>180</v>
      </c>
    </row>
    <row r="146" spans="1:2">
      <c r="A146" s="1" t="s">
        <v>144</v>
      </c>
      <c r="B146" s="2">
        <f>ROUND(351,0)</f>
        <v>351</v>
      </c>
    </row>
    <row r="147" spans="1:2">
      <c r="A147" s="1" t="s">
        <v>145</v>
      </c>
      <c r="B147" s="2">
        <f>ROUND(250,0)</f>
        <v>250</v>
      </c>
    </row>
    <row r="148" spans="1:2">
      <c r="A148" s="1" t="s">
        <v>146</v>
      </c>
      <c r="B148" s="2">
        <f>ROUND(300,0)</f>
        <v>300</v>
      </c>
    </row>
    <row r="149" spans="1:2">
      <c r="A149" s="1" t="s">
        <v>147</v>
      </c>
      <c r="B149" s="2">
        <f>ROUND(191,0)</f>
        <v>191</v>
      </c>
    </row>
    <row r="150" spans="1:2">
      <c r="A150" s="1" t="s">
        <v>148</v>
      </c>
      <c r="B150" s="2">
        <f>ROUND(220,0)</f>
        <v>220</v>
      </c>
    </row>
    <row r="151" spans="1:2">
      <c r="A151" s="1" t="s">
        <v>149</v>
      </c>
      <c r="B151" s="2">
        <f>ROUND(250,0)</f>
        <v>250</v>
      </c>
    </row>
    <row r="152" spans="1:2">
      <c r="A152" s="1" t="s">
        <v>150</v>
      </c>
      <c r="B152" s="2">
        <f>ROUND(300,0)</f>
        <v>300</v>
      </c>
    </row>
    <row r="153" spans="1:2">
      <c r="A153" s="1" t="s">
        <v>151</v>
      </c>
      <c r="B153" s="2">
        <f>ROUND(250,0)</f>
        <v>250</v>
      </c>
    </row>
    <row r="154" spans="1:2">
      <c r="A154" s="1" t="s">
        <v>152</v>
      </c>
      <c r="B154" s="2">
        <f>ROUND(300,0)</f>
        <v>300</v>
      </c>
    </row>
    <row r="155" spans="1:2">
      <c r="A155" s="1" t="s">
        <v>153</v>
      </c>
      <c r="B155" s="2">
        <f>ROUND(119,0)</f>
        <v>119</v>
      </c>
    </row>
    <row r="156" spans="1:2">
      <c r="A156" s="1" t="s">
        <v>154</v>
      </c>
      <c r="B156" s="2">
        <f>ROUND(150,0)</f>
        <v>150</v>
      </c>
    </row>
    <row r="157" spans="1:2">
      <c r="A157" s="1" t="s">
        <v>155</v>
      </c>
      <c r="B157" s="2">
        <f>ROUND(250,0)</f>
        <v>250</v>
      </c>
    </row>
    <row r="158" spans="1:2">
      <c r="A158" s="1" t="s">
        <v>156</v>
      </c>
      <c r="B158" s="2">
        <f>ROUND(300,0)</f>
        <v>300</v>
      </c>
    </row>
    <row r="159" spans="1:2">
      <c r="A159" s="1" t="s">
        <v>157</v>
      </c>
      <c r="B159" s="2">
        <f>ROUND(351,0)</f>
        <v>351</v>
      </c>
    </row>
    <row r="160" spans="1:2">
      <c r="A160" s="1" t="s">
        <v>158</v>
      </c>
      <c r="B160" s="2">
        <f>ROUND(100,0)</f>
        <v>100</v>
      </c>
    </row>
    <row r="161" spans="1:2">
      <c r="A161" s="1" t="s">
        <v>159</v>
      </c>
      <c r="B161" s="2">
        <f>ROUND(150,0)</f>
        <v>150</v>
      </c>
    </row>
    <row r="162" spans="1:2">
      <c r="A162" s="1" t="s">
        <v>160</v>
      </c>
      <c r="B162" s="2">
        <f>ROUND(3900,0)</f>
        <v>3900</v>
      </c>
    </row>
    <row r="163" spans="1:2">
      <c r="A163" s="1" t="s">
        <v>161</v>
      </c>
      <c r="B163" s="2">
        <f>ROUND(4350,0)</f>
        <v>4350</v>
      </c>
    </row>
    <row r="164" spans="1:2">
      <c r="A164" s="1" t="s">
        <v>162</v>
      </c>
      <c r="B164" s="2">
        <f>ROUND(37901,0)</f>
        <v>37901</v>
      </c>
    </row>
    <row r="165" spans="1:2">
      <c r="A165" s="1" t="s">
        <v>163</v>
      </c>
      <c r="B165" s="2">
        <f>ROUND(45900,0)</f>
        <v>45900</v>
      </c>
    </row>
    <row r="166" spans="1:2">
      <c r="A166" s="1" t="s">
        <v>164</v>
      </c>
      <c r="B166" s="2">
        <f>ROUND(41900,0)</f>
        <v>41900</v>
      </c>
    </row>
    <row r="167" spans="1:2">
      <c r="A167" s="1" t="s">
        <v>165</v>
      </c>
      <c r="B167" s="2">
        <f>ROUND(0,0)</f>
        <v>0</v>
      </c>
    </row>
    <row r="168" spans="1:2">
      <c r="A168" s="1" t="s">
        <v>166</v>
      </c>
      <c r="B168" s="2">
        <f>ROUND(15900,0)</f>
        <v>15900</v>
      </c>
    </row>
    <row r="169" spans="1:2">
      <c r="A169" s="1" t="s">
        <v>167</v>
      </c>
      <c r="B169" s="2">
        <f>ROUND(22899,0)</f>
        <v>22899</v>
      </c>
    </row>
    <row r="170" spans="1:2">
      <c r="A170" s="1" t="s">
        <v>168</v>
      </c>
      <c r="B170" s="2">
        <f>ROUND(32901,0)</f>
        <v>32901</v>
      </c>
    </row>
    <row r="171" spans="1:2">
      <c r="A171" s="1" t="s">
        <v>169</v>
      </c>
      <c r="B171" s="2">
        <f>ROUND(29900,0)</f>
        <v>29900</v>
      </c>
    </row>
    <row r="172" spans="1:2">
      <c r="A172" s="1" t="s">
        <v>170</v>
      </c>
      <c r="B172" s="2">
        <f>ROUND(500,0)</f>
        <v>500</v>
      </c>
    </row>
    <row r="173" spans="1:2">
      <c r="A173" s="1" t="s">
        <v>171</v>
      </c>
      <c r="B173" s="2">
        <f>ROUND(199,0)</f>
        <v>199</v>
      </c>
    </row>
    <row r="174" spans="1:2">
      <c r="A174" s="1" t="s">
        <v>172</v>
      </c>
      <c r="B174" s="2">
        <f>ROUND(300,0)</f>
        <v>300</v>
      </c>
    </row>
    <row r="175" spans="1:2">
      <c r="A175" s="1" t="s">
        <v>173</v>
      </c>
      <c r="B175" s="2">
        <f>ROUND(300,0)</f>
        <v>300</v>
      </c>
    </row>
    <row r="176" spans="1:2">
      <c r="A176" s="1" t="s">
        <v>174</v>
      </c>
      <c r="B176" s="2">
        <f>ROUND(29900,0)</f>
        <v>29900</v>
      </c>
    </row>
    <row r="177" spans="1:2">
      <c r="A177" s="1" t="s">
        <v>175</v>
      </c>
      <c r="B177" s="2">
        <f>ROUND(500,0)</f>
        <v>500</v>
      </c>
    </row>
    <row r="178" spans="1:2">
      <c r="A178" s="1" t="s">
        <v>176</v>
      </c>
      <c r="B178" s="2">
        <f>ROUND(107900,0)</f>
        <v>107900</v>
      </c>
    </row>
    <row r="179" spans="1:2">
      <c r="A179" s="1" t="s">
        <v>177</v>
      </c>
      <c r="B179" s="2">
        <f>ROUND(2501,0)</f>
        <v>2501</v>
      </c>
    </row>
    <row r="180" spans="1:2">
      <c r="A180" s="1" t="s">
        <v>178</v>
      </c>
      <c r="B180" s="2">
        <f>ROUND(3200,0)</f>
        <v>3200</v>
      </c>
    </row>
    <row r="181" spans="1:2">
      <c r="A181" s="1" t="s">
        <v>179</v>
      </c>
      <c r="B181" s="2">
        <f>ROUND(300,0)</f>
        <v>300</v>
      </c>
    </row>
    <row r="182" spans="1:2">
      <c r="A182" s="1" t="s">
        <v>180</v>
      </c>
      <c r="B182" s="2">
        <f>ROUND(1500,0)</f>
        <v>1500</v>
      </c>
    </row>
    <row r="183" spans="1:2">
      <c r="A183" s="1" t="s">
        <v>181</v>
      </c>
      <c r="B183" s="2">
        <f>ROUND(250,0)</f>
        <v>250</v>
      </c>
    </row>
    <row r="184" spans="1:2">
      <c r="A184" s="1" t="s">
        <v>182</v>
      </c>
      <c r="B184" s="2">
        <f>ROUND(250,0)</f>
        <v>250</v>
      </c>
    </row>
    <row r="185" spans="1:2">
      <c r="A185" s="1" t="s">
        <v>183</v>
      </c>
      <c r="B185" s="2">
        <f>ROUND(300,0)</f>
        <v>300</v>
      </c>
    </row>
    <row r="186" spans="1:2">
      <c r="A186" s="1" t="s">
        <v>184</v>
      </c>
      <c r="B186" s="2">
        <f>ROUND(300,0)</f>
        <v>300</v>
      </c>
    </row>
    <row r="187" spans="1:2">
      <c r="A187" s="1" t="s">
        <v>185</v>
      </c>
      <c r="B187" s="2">
        <f>ROUND(300,0)</f>
        <v>300</v>
      </c>
    </row>
    <row r="188" spans="1:2">
      <c r="A188" s="1" t="s">
        <v>186</v>
      </c>
      <c r="B188" s="2">
        <f>ROUND(210,0)</f>
        <v>210</v>
      </c>
    </row>
    <row r="189" spans="1:2">
      <c r="A189" s="1" t="s">
        <v>187</v>
      </c>
      <c r="B189" s="2">
        <f>ROUND(300,0)</f>
        <v>300</v>
      </c>
    </row>
    <row r="190" spans="1:2">
      <c r="A190" s="1" t="s">
        <v>188</v>
      </c>
      <c r="B190" s="2">
        <f>ROUND(300,0)</f>
        <v>300</v>
      </c>
    </row>
    <row r="191" spans="1:2">
      <c r="A191" s="1" t="s">
        <v>189</v>
      </c>
      <c r="B191" s="2">
        <f>ROUND(150,0)</f>
        <v>150</v>
      </c>
    </row>
    <row r="192" spans="1:2">
      <c r="A192" s="1" t="s">
        <v>190</v>
      </c>
      <c r="B192" s="2">
        <f>ROUND(300,0)</f>
        <v>300</v>
      </c>
    </row>
    <row r="193" spans="1:2">
      <c r="A193" s="1" t="s">
        <v>191</v>
      </c>
      <c r="B193" s="2">
        <f>ROUND(300,0)</f>
        <v>300</v>
      </c>
    </row>
    <row r="194" spans="1:2">
      <c r="A194" s="1" t="s">
        <v>192</v>
      </c>
      <c r="B194" s="2">
        <f>ROUND(210,0)</f>
        <v>210</v>
      </c>
    </row>
    <row r="195" spans="1:2">
      <c r="A195" s="1" t="s">
        <v>193</v>
      </c>
      <c r="B195" s="2">
        <f>ROUND(300,0)</f>
        <v>300</v>
      </c>
    </row>
    <row r="196" spans="1:2">
      <c r="A196" s="1" t="s">
        <v>194</v>
      </c>
      <c r="B196" s="2">
        <f>ROUND(300,0)</f>
        <v>300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 Music</dc:creator>
  <cp:lastModifiedBy>INV Music</cp:lastModifiedBy>
  <dcterms:created xsi:type="dcterms:W3CDTF">2019-01-11T12:48:07Z</dcterms:created>
  <dcterms:modified xsi:type="dcterms:W3CDTF">2019-01-11T12:53:48Z</dcterms:modified>
</cp:coreProperties>
</file>